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"/>
    </mc:Choice>
  </mc:AlternateContent>
  <bookViews>
    <workbookView xWindow="240" yWindow="45" windowWidth="20115" windowHeight="7995" activeTab="4"/>
  </bookViews>
  <sheets>
    <sheet name="Objekt" sheetId="7" r:id="rId1"/>
    <sheet name="1.NP" sheetId="1" r:id="rId2"/>
    <sheet name="2.NP" sheetId="4" r:id="rId3"/>
    <sheet name="druhy úklidů" sheetId="2" r:id="rId4"/>
    <sheet name="rekapitulace " sheetId="3" r:id="rId5"/>
  </sheets>
  <calcPr calcId="162913"/>
</workbook>
</file>

<file path=xl/calcChain.xml><?xml version="1.0" encoding="utf-8"?>
<calcChain xmlns="http://schemas.openxmlformats.org/spreadsheetml/2006/main">
  <c r="I21" i="3" l="1"/>
  <c r="G21" i="3"/>
  <c r="E21" i="3"/>
  <c r="C21" i="3" l="1"/>
  <c r="K21" i="3"/>
  <c r="M13" i="3"/>
  <c r="M21" i="3" l="1"/>
  <c r="C29" i="3" s="1"/>
  <c r="C30" i="3" s="1"/>
  <c r="C31" i="3" l="1"/>
</calcChain>
</file>

<file path=xl/sharedStrings.xml><?xml version="1.0" encoding="utf-8"?>
<sst xmlns="http://schemas.openxmlformats.org/spreadsheetml/2006/main" count="258" uniqueCount="133">
  <si>
    <t>1.NP</t>
  </si>
  <si>
    <t xml:space="preserve">Název místnosti </t>
  </si>
  <si>
    <t xml:space="preserve">Podlaha </t>
  </si>
  <si>
    <t>obklad/výška</t>
  </si>
  <si>
    <t>tělocvična</t>
  </si>
  <si>
    <t>plovoucí podlaha</t>
  </si>
  <si>
    <t xml:space="preserve">plovoucí podlaha </t>
  </si>
  <si>
    <t xml:space="preserve">chodba </t>
  </si>
  <si>
    <t>keramická dlažba</t>
  </si>
  <si>
    <t xml:space="preserve">nářaďovna </t>
  </si>
  <si>
    <t>výměníková stanice</t>
  </si>
  <si>
    <t>šatna 1</t>
  </si>
  <si>
    <t>zátěžové PVC</t>
  </si>
  <si>
    <t>umývárna</t>
  </si>
  <si>
    <t>2m</t>
  </si>
  <si>
    <t>šatna 2</t>
  </si>
  <si>
    <t>šatna 3</t>
  </si>
  <si>
    <t>šatna 4</t>
  </si>
  <si>
    <t>šatna 5</t>
  </si>
  <si>
    <t>šatna 6</t>
  </si>
  <si>
    <t>úklidová komora</t>
  </si>
  <si>
    <t>WC muži</t>
  </si>
  <si>
    <t>WC ženy</t>
  </si>
  <si>
    <t>kancelář vrátný</t>
  </si>
  <si>
    <t>vstup</t>
  </si>
  <si>
    <t>WC muži - invalidé</t>
  </si>
  <si>
    <t>výtahová plošina</t>
  </si>
  <si>
    <t>WC imobilní - ženy</t>
  </si>
  <si>
    <t>bufet</t>
  </si>
  <si>
    <t>prodej potravin</t>
  </si>
  <si>
    <t>šatna</t>
  </si>
  <si>
    <t>WC</t>
  </si>
  <si>
    <t>sklad bufetu</t>
  </si>
  <si>
    <t>kabinet</t>
  </si>
  <si>
    <t>131a</t>
  </si>
  <si>
    <t>předsíň</t>
  </si>
  <si>
    <t>131b</t>
  </si>
  <si>
    <t>posilovna</t>
  </si>
  <si>
    <t>sklad pomůcek</t>
  </si>
  <si>
    <t>tribuna</t>
  </si>
  <si>
    <t>cementový potěr</t>
  </si>
  <si>
    <t>schodiště</t>
  </si>
  <si>
    <t>strojovna VZD</t>
  </si>
  <si>
    <t>kabina hlasatele</t>
  </si>
  <si>
    <t>chodba</t>
  </si>
  <si>
    <t>zátěžové PVC - akustic</t>
  </si>
  <si>
    <t>zátěžové PVC R11</t>
  </si>
  <si>
    <t>galerie</t>
  </si>
  <si>
    <t>místnost pro trenéry</t>
  </si>
  <si>
    <t>210a</t>
  </si>
  <si>
    <t>umývárna + WC</t>
  </si>
  <si>
    <t>WC imobilní</t>
  </si>
  <si>
    <t>úklid</t>
  </si>
  <si>
    <t>klubovna</t>
  </si>
  <si>
    <t>214a</t>
  </si>
  <si>
    <t>šatny</t>
  </si>
  <si>
    <t>214b</t>
  </si>
  <si>
    <t>215a</t>
  </si>
  <si>
    <t xml:space="preserve">umývárna   </t>
  </si>
  <si>
    <t>215b</t>
  </si>
  <si>
    <t>víceúčelový sál</t>
  </si>
  <si>
    <t>A  m2/ m2 obklad</t>
  </si>
  <si>
    <t>B m2/ m2 obklad</t>
  </si>
  <si>
    <t>C m2/ m2 obklad</t>
  </si>
  <si>
    <t>D m2/ m2 obklad</t>
  </si>
  <si>
    <t xml:space="preserve">Zametání, vysávání, umývání podlahy dle charakteru ploch, čištění keramikou obložených stěn, leštění baterií, dezinfekce a údžba </t>
  </si>
  <si>
    <t>vnitřních a vnějších stěn umyvadel, toalet, sprch, skleněných ploch a výplní ( prosklené dveře)., výprázdnění košů, výměna zásobníků,</t>
  </si>
  <si>
    <t>přesun odpadu na určené místo, průběžné doplňování hygienických potřeb, utřít prach z parapetů, nábytku, dveří, radiátorů.</t>
  </si>
  <si>
    <t>A</t>
  </si>
  <si>
    <t>B</t>
  </si>
  <si>
    <t>C</t>
  </si>
  <si>
    <t>D</t>
  </si>
  <si>
    <t>18,4 / 38</t>
  </si>
  <si>
    <t>16,4/32</t>
  </si>
  <si>
    <t>4,6 / 22,3</t>
  </si>
  <si>
    <t>4,7/22,3</t>
  </si>
  <si>
    <t>sklad správce</t>
  </si>
  <si>
    <t>9,5 / 39,8</t>
  </si>
  <si>
    <t>3,4 / 13</t>
  </si>
  <si>
    <t>103 a</t>
  </si>
  <si>
    <t>3,7 / 16</t>
  </si>
  <si>
    <t>venkovní prostor</t>
  </si>
  <si>
    <t>dlažba</t>
  </si>
  <si>
    <t>8,7 / 27,5</t>
  </si>
  <si>
    <t>6,6 / 25,6</t>
  </si>
  <si>
    <t>1,8 / 12,7</t>
  </si>
  <si>
    <t>11,97 / 33,7</t>
  </si>
  <si>
    <t>2.NP</t>
  </si>
  <si>
    <t>bez DPH</t>
  </si>
  <si>
    <t>DPH</t>
  </si>
  <si>
    <t>1 m2</t>
  </si>
  <si>
    <t xml:space="preserve">zametání, vytírání všech prostor, utřít prach z nábytku, radiátorů, dveří, parapetů, dle potřeby setřít lavice na tribuně + </t>
  </si>
  <si>
    <t xml:space="preserve"> v zimě dle klimatických podmínek uhrnout sníh, posolit náledí</t>
  </si>
  <si>
    <t xml:space="preserve">venkovní prostory - 3x týdně zamést , zbavit se odpadků ( především po akcích), vyprázdnění košů ( mimo sezónu 1x týdně) </t>
  </si>
  <si>
    <t>objekt</t>
  </si>
  <si>
    <t>celkem</t>
  </si>
  <si>
    <t>Nabídková cena celkem bez DPH</t>
  </si>
  <si>
    <t>Nabídková cena celkem včetně DPH</t>
  </si>
  <si>
    <t>1 rok</t>
  </si>
  <si>
    <t>v</t>
  </si>
  <si>
    <t>dne</t>
  </si>
  <si>
    <t>celkem sprch k udržování  17x</t>
  </si>
  <si>
    <t>celkem WC k udržování      15x</t>
  </si>
  <si>
    <t>celkem pisoáru k udržování  6x</t>
  </si>
  <si>
    <t>celkem umyvadel k udržování 24x</t>
  </si>
  <si>
    <t>470 01 Česká Lípa</t>
  </si>
  <si>
    <t>Wedrichova 3305</t>
  </si>
  <si>
    <t xml:space="preserve">VSH - 1NP </t>
  </si>
  <si>
    <t xml:space="preserve">VSH - 2NP </t>
  </si>
  <si>
    <t xml:space="preserve">ven. prostor </t>
  </si>
  <si>
    <t xml:space="preserve"> </t>
  </si>
  <si>
    <t xml:space="preserve">technické místnosti, úklidové komory, nářaďovny, nouzové schodiště, hlasatelna- 1x týdně zametení, 1x měsíčně vytírání, </t>
  </si>
  <si>
    <t>VÍCEÚČELOVÁ SPORTOVNÍ HALA - OBJEKT D</t>
  </si>
  <si>
    <t>VÍCEÚČELOVÁ SPORTOVNÍ HALA 1.NP  - OBJEKT D</t>
  </si>
  <si>
    <t>VÍCEÚČELOVÁ SPORTOVNÍ HALA 2.NP  - OBJEKT D</t>
  </si>
  <si>
    <t>Druhy úklidů    -  OBJEKT D</t>
  </si>
  <si>
    <t>Rekapitulace - OBJEKT D</t>
  </si>
  <si>
    <t>37 x okno 1,4 x 0,85               44 m2</t>
  </si>
  <si>
    <t>14 x okno 1,3 x 1,1                 20 m2</t>
  </si>
  <si>
    <t>6x  okno 1,1 x 1,35                 9 m2</t>
  </si>
  <si>
    <t>E</t>
  </si>
  <si>
    <t xml:space="preserve">2 x ročně umytí oken -  zahrnuje umytí rámu okna, umytí skla z obou stran a umytí vnějších i vnitřních parapetů </t>
  </si>
  <si>
    <r>
      <t>tabulka jednotkových cen</t>
    </r>
    <r>
      <rPr>
        <b/>
        <sz val="11"/>
        <rFont val="Calibri"/>
        <family val="2"/>
        <charset val="238"/>
        <scheme val="minor"/>
      </rPr>
      <t xml:space="preserve"> za 1 m2 kompletního úklidu dle jednotlivých druhů (A, B, C, D a E)</t>
    </r>
  </si>
  <si>
    <t>tabulka cen za 1 měsíc úklidu ( 30 kalendářních dní)  za požadované množství pro jednotlivé druhy úklidů</t>
  </si>
  <si>
    <t>celkem  Kč bez DPH /1 měsíc bez mytí oken</t>
  </si>
  <si>
    <t>Celková nabídková cen - objekt D</t>
  </si>
  <si>
    <t>pozn. účastník vyplní růžová pole</t>
  </si>
  <si>
    <t>jméno, příjmení, podpis a razítko účastníka</t>
  </si>
  <si>
    <t>Informativní přehled zařízení</t>
  </si>
  <si>
    <t>průběžný úklid dle potřeby po celou provozní dobu</t>
  </si>
  <si>
    <t>vynést odpad a doplnit hygienické potřeby, čištění keramikou obložených stěn</t>
  </si>
  <si>
    <t>tabulka cen  1 rok (10 měsíců)  úklidu požadovaných ploch dle jednotlivých druhů úklidů</t>
  </si>
  <si>
    <t>celkem Kč bez DPH/1 rok, tj. 10 měsíců  včetně mytí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</si>
</sst>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2" xfId="0" applyBorder="1"/>
    <xf numFmtId="0" fontId="1" fillId="3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5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28" xfId="0" applyFill="1" applyBorder="1" applyAlignment="1">
      <alignment horizontal="center"/>
    </xf>
    <xf numFmtId="0" fontId="0" fillId="0" borderId="19" xfId="0" applyFill="1" applyBorder="1"/>
    <xf numFmtId="0" fontId="0" fillId="0" borderId="28" xfId="0" applyBorder="1"/>
    <xf numFmtId="0" fontId="0" fillId="0" borderId="20" xfId="0" applyBorder="1"/>
    <xf numFmtId="0" fontId="0" fillId="0" borderId="28" xfId="0" applyFill="1" applyBorder="1"/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19" xfId="0" applyBorder="1"/>
    <xf numFmtId="0" fontId="0" fillId="0" borderId="30" xfId="0" applyBorder="1"/>
    <xf numFmtId="0" fontId="0" fillId="0" borderId="12" xfId="0" applyBorder="1"/>
    <xf numFmtId="0" fontId="1" fillId="0" borderId="0" xfId="0" applyFont="1"/>
    <xf numFmtId="0" fontId="0" fillId="0" borderId="0" xfId="0" applyBorder="1"/>
    <xf numFmtId="0" fontId="1" fillId="8" borderId="25" xfId="0" applyFont="1" applyFill="1" applyBorder="1" applyAlignment="1">
      <alignment horizontal="center"/>
    </xf>
    <xf numFmtId="0" fontId="1" fillId="8" borderId="21" xfId="0" applyFont="1" applyFill="1" applyBorder="1" applyAlignment="1">
      <alignment horizontal="center"/>
    </xf>
    <xf numFmtId="0" fontId="1" fillId="8" borderId="2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3" fillId="2" borderId="31" xfId="0" applyFont="1" applyFill="1" applyBorder="1" applyAlignment="1"/>
    <xf numFmtId="0" fontId="3" fillId="2" borderId="32" xfId="0" applyFont="1" applyFill="1" applyBorder="1" applyAlignment="1"/>
    <xf numFmtId="0" fontId="0" fillId="2" borderId="32" xfId="0" applyFill="1" applyBorder="1"/>
    <xf numFmtId="0" fontId="0" fillId="2" borderId="30" xfId="0" applyFill="1" applyBorder="1"/>
    <xf numFmtId="0" fontId="3" fillId="2" borderId="33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12" xfId="0" applyFill="1" applyBorder="1"/>
    <xf numFmtId="0" fontId="3" fillId="2" borderId="29" xfId="0" applyFont="1" applyFill="1" applyBorder="1" applyAlignment="1"/>
    <xf numFmtId="0" fontId="3" fillId="2" borderId="20" xfId="0" applyFont="1" applyFill="1" applyBorder="1" applyAlignment="1"/>
    <xf numFmtId="0" fontId="0" fillId="2" borderId="20" xfId="0" applyFill="1" applyBorder="1"/>
    <xf numFmtId="0" fontId="0" fillId="2" borderId="19" xfId="0" applyFill="1" applyBorder="1"/>
    <xf numFmtId="0" fontId="0" fillId="2" borderId="0" xfId="0" applyFill="1"/>
    <xf numFmtId="0" fontId="0" fillId="0" borderId="34" xfId="0" applyBorder="1"/>
    <xf numFmtId="0" fontId="0" fillId="9" borderId="35" xfId="0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/>
    <xf numFmtId="0" fontId="0" fillId="9" borderId="38" xfId="0" applyFill="1" applyBorder="1"/>
    <xf numFmtId="0" fontId="0" fillId="5" borderId="38" xfId="0" applyFill="1" applyBorder="1"/>
    <xf numFmtId="0" fontId="0" fillId="4" borderId="38" xfId="0" applyFill="1" applyBorder="1"/>
    <xf numFmtId="0" fontId="0" fillId="2" borderId="38" xfId="0" applyFill="1" applyBorder="1"/>
    <xf numFmtId="0" fontId="0" fillId="0" borderId="40" xfId="0" applyBorder="1"/>
    <xf numFmtId="0" fontId="0" fillId="11" borderId="0" xfId="0" applyFill="1" applyBorder="1"/>
    <xf numFmtId="0" fontId="0" fillId="7" borderId="35" xfId="0" applyFill="1" applyBorder="1" applyAlignment="1">
      <alignment horizontal="center"/>
    </xf>
    <xf numFmtId="0" fontId="0" fillId="7" borderId="38" xfId="0" applyFill="1" applyBorder="1"/>
    <xf numFmtId="0" fontId="0" fillId="0" borderId="41" xfId="0" applyBorder="1"/>
    <xf numFmtId="0" fontId="0" fillId="0" borderId="42" xfId="0" applyBorder="1"/>
    <xf numFmtId="0" fontId="5" fillId="0" borderId="0" xfId="0" applyFont="1"/>
    <xf numFmtId="0" fontId="1" fillId="0" borderId="0" xfId="0" applyFont="1" applyProtection="1">
      <protection locked="0"/>
    </xf>
    <xf numFmtId="0" fontId="0" fillId="2" borderId="38" xfId="0" applyFill="1" applyBorder="1" applyProtection="1">
      <protection locked="0"/>
    </xf>
    <xf numFmtId="164" fontId="0" fillId="10" borderId="38" xfId="0" applyNumberFormat="1" applyFill="1" applyBorder="1" applyProtection="1">
      <protection locked="0"/>
    </xf>
    <xf numFmtId="164" fontId="0" fillId="10" borderId="39" xfId="0" applyNumberFormat="1" applyFill="1" applyBorder="1" applyProtection="1">
      <protection locked="0"/>
    </xf>
    <xf numFmtId="164" fontId="0" fillId="11" borderId="38" xfId="0" applyNumberFormat="1" applyFill="1" applyBorder="1"/>
    <xf numFmtId="164" fontId="0" fillId="11" borderId="39" xfId="0" applyNumberFormat="1" applyFill="1" applyBorder="1"/>
    <xf numFmtId="164" fontId="7" fillId="12" borderId="25" xfId="0" applyNumberFormat="1" applyFont="1" applyFill="1" applyBorder="1"/>
    <xf numFmtId="164" fontId="0" fillId="0" borderId="17" xfId="0" applyNumberFormat="1" applyBorder="1"/>
    <xf numFmtId="0" fontId="8" fillId="0" borderId="0" xfId="0" applyFont="1"/>
    <xf numFmtId="0" fontId="9" fillId="0" borderId="0" xfId="0" applyFont="1"/>
    <xf numFmtId="164" fontId="0" fillId="13" borderId="39" xfId="0" applyNumberFormat="1" applyFill="1" applyBorder="1" applyProtection="1">
      <protection locked="0"/>
    </xf>
    <xf numFmtId="0" fontId="5" fillId="0" borderId="26" xfId="0" applyFont="1" applyBorder="1"/>
    <xf numFmtId="0" fontId="0" fillId="11" borderId="0" xfId="0" applyFill="1" applyBorder="1" applyAlignment="1"/>
    <xf numFmtId="164" fontId="0" fillId="11" borderId="0" xfId="0" applyNumberFormat="1" applyFill="1" applyBorder="1"/>
    <xf numFmtId="164" fontId="1" fillId="7" borderId="17" xfId="0" applyNumberFormat="1" applyFont="1" applyFill="1" applyBorder="1"/>
    <xf numFmtId="164" fontId="6" fillId="7" borderId="25" xfId="0" applyNumberFormat="1" applyFont="1" applyFill="1" applyBorder="1"/>
    <xf numFmtId="164" fontId="0" fillId="11" borderId="17" xfId="0" applyNumberFormat="1" applyFont="1" applyFill="1" applyBorder="1"/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6" borderId="24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7" borderId="26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164" fontId="0" fillId="11" borderId="0" xfId="0" applyNumberForma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164" fontId="7" fillId="11" borderId="0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M7"/>
  <sheetViews>
    <sheetView workbookViewId="0">
      <selection activeCell="E15" sqref="E15"/>
    </sheetView>
  </sheetViews>
  <sheetFormatPr defaultRowHeight="15" x14ac:dyDescent="0.25"/>
  <sheetData>
    <row r="4" spans="4:13" ht="15.75" thickBot="1" x14ac:dyDescent="0.3">
      <c r="L4" s="22"/>
      <c r="M4" s="22"/>
    </row>
    <row r="5" spans="4:13" ht="33.75" customHeight="1" x14ac:dyDescent="0.5">
      <c r="D5" s="41" t="s">
        <v>112</v>
      </c>
      <c r="E5" s="42"/>
      <c r="F5" s="42"/>
      <c r="G5" s="42"/>
      <c r="H5" s="43"/>
      <c r="I5" s="43"/>
      <c r="J5" s="43"/>
      <c r="K5" s="44"/>
      <c r="L5" s="53"/>
      <c r="M5" s="44"/>
    </row>
    <row r="6" spans="4:13" ht="33.75" customHeight="1" x14ac:dyDescent="0.5">
      <c r="D6" s="45" t="s">
        <v>106</v>
      </c>
      <c r="E6" s="46"/>
      <c r="F6" s="46"/>
      <c r="G6" s="46"/>
      <c r="H6" s="47"/>
      <c r="I6" s="47"/>
      <c r="J6" s="47"/>
      <c r="K6" s="47"/>
      <c r="L6" s="53"/>
      <c r="M6" s="48"/>
    </row>
    <row r="7" spans="4:13" ht="33.75" customHeight="1" thickBot="1" x14ac:dyDescent="0.55000000000000004">
      <c r="D7" s="49" t="s">
        <v>105</v>
      </c>
      <c r="E7" s="50"/>
      <c r="F7" s="50"/>
      <c r="G7" s="50"/>
      <c r="H7" s="51"/>
      <c r="I7" s="51"/>
      <c r="J7" s="51"/>
      <c r="K7" s="51"/>
      <c r="L7" s="51"/>
      <c r="M7" s="52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F9" sqref="F9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6" width="17" customWidth="1"/>
    <col min="7" max="7" width="23.42578125" customWidth="1"/>
    <col min="8" max="8" width="16" customWidth="1"/>
  </cols>
  <sheetData>
    <row r="1" spans="1:8" ht="15.75" thickBot="1" x14ac:dyDescent="0.3">
      <c r="A1" s="90" t="s">
        <v>113</v>
      </c>
      <c r="B1" s="91"/>
      <c r="C1" s="91"/>
      <c r="D1" s="91"/>
      <c r="E1" s="91"/>
      <c r="F1" s="91"/>
      <c r="G1" s="91"/>
      <c r="H1" s="92"/>
    </row>
    <row r="2" spans="1:8" ht="16.5" thickTop="1" thickBot="1" x14ac:dyDescent="0.3">
      <c r="A2" s="5" t="s">
        <v>0</v>
      </c>
      <c r="B2" s="2" t="s">
        <v>1</v>
      </c>
      <c r="C2" s="40" t="s">
        <v>61</v>
      </c>
      <c r="D2" s="10" t="s">
        <v>62</v>
      </c>
      <c r="E2" s="11" t="s">
        <v>63</v>
      </c>
      <c r="F2" s="12" t="s">
        <v>64</v>
      </c>
      <c r="G2" s="5" t="s">
        <v>2</v>
      </c>
      <c r="H2" s="5" t="s">
        <v>3</v>
      </c>
    </row>
    <row r="3" spans="1:8" ht="15.75" thickTop="1" x14ac:dyDescent="0.25">
      <c r="A3" s="13">
        <v>101</v>
      </c>
      <c r="B3" s="3" t="s">
        <v>4</v>
      </c>
      <c r="C3" s="16">
        <v>1110</v>
      </c>
      <c r="D3" s="16"/>
      <c r="E3" s="16"/>
      <c r="F3" s="16"/>
      <c r="G3" s="9" t="s">
        <v>6</v>
      </c>
      <c r="H3" s="9"/>
    </row>
    <row r="4" spans="1:8" x14ac:dyDescent="0.25">
      <c r="A4" s="14">
        <v>102</v>
      </c>
      <c r="B4" s="4" t="s">
        <v>7</v>
      </c>
      <c r="C4" s="14">
        <v>93.7</v>
      </c>
      <c r="D4" s="14"/>
      <c r="E4" s="14"/>
      <c r="F4" s="14"/>
      <c r="G4" s="6" t="s">
        <v>8</v>
      </c>
      <c r="H4" s="6"/>
    </row>
    <row r="5" spans="1:8" x14ac:dyDescent="0.25">
      <c r="A5" s="14">
        <v>103</v>
      </c>
      <c r="B5" s="4" t="s">
        <v>10</v>
      </c>
      <c r="C5" s="14"/>
      <c r="D5" s="14"/>
      <c r="E5" s="14">
        <v>17.670000000000002</v>
      </c>
      <c r="F5" s="14"/>
      <c r="G5" s="6" t="s">
        <v>8</v>
      </c>
      <c r="H5" s="6"/>
    </row>
    <row r="6" spans="1:8" x14ac:dyDescent="0.25">
      <c r="A6" s="14" t="s">
        <v>79</v>
      </c>
      <c r="B6" s="4" t="s">
        <v>9</v>
      </c>
      <c r="C6" s="14"/>
      <c r="D6" s="14"/>
      <c r="E6" s="14">
        <v>18.559999999999999</v>
      </c>
      <c r="F6" s="14"/>
      <c r="G6" s="6" t="s">
        <v>5</v>
      </c>
      <c r="H6" s="6"/>
    </row>
    <row r="7" spans="1:8" x14ac:dyDescent="0.25">
      <c r="A7" s="14">
        <v>104</v>
      </c>
      <c r="B7" s="4" t="s">
        <v>11</v>
      </c>
      <c r="C7" s="14">
        <v>19.5</v>
      </c>
      <c r="D7" s="14"/>
      <c r="E7" s="14"/>
      <c r="F7" s="14"/>
      <c r="G7" s="6" t="s">
        <v>12</v>
      </c>
      <c r="H7" s="6"/>
    </row>
    <row r="8" spans="1:8" x14ac:dyDescent="0.25">
      <c r="A8" s="14">
        <v>105</v>
      </c>
      <c r="B8" s="4" t="s">
        <v>13</v>
      </c>
      <c r="C8" s="14" t="s">
        <v>72</v>
      </c>
      <c r="D8" s="14"/>
      <c r="E8" s="14"/>
      <c r="F8" s="14"/>
      <c r="G8" s="6" t="s">
        <v>8</v>
      </c>
      <c r="H8" s="6" t="s">
        <v>14</v>
      </c>
    </row>
    <row r="9" spans="1:8" x14ac:dyDescent="0.25">
      <c r="A9" s="14">
        <v>106</v>
      </c>
      <c r="B9" s="4" t="s">
        <v>15</v>
      </c>
      <c r="C9" s="14">
        <v>19.600000000000001</v>
      </c>
      <c r="D9" s="14"/>
      <c r="E9" s="14"/>
      <c r="F9" s="14"/>
      <c r="G9" s="6" t="s">
        <v>12</v>
      </c>
      <c r="H9" s="6"/>
    </row>
    <row r="10" spans="1:8" x14ac:dyDescent="0.25">
      <c r="A10" s="14">
        <v>107</v>
      </c>
      <c r="B10" s="4" t="s">
        <v>16</v>
      </c>
      <c r="C10" s="14"/>
      <c r="D10" s="14">
        <v>19.3</v>
      </c>
      <c r="E10" s="14"/>
      <c r="F10" s="14"/>
      <c r="G10" s="6" t="s">
        <v>12</v>
      </c>
      <c r="H10" s="6"/>
    </row>
    <row r="11" spans="1:8" x14ac:dyDescent="0.25">
      <c r="A11" s="14">
        <v>108</v>
      </c>
      <c r="B11" s="4" t="s">
        <v>13</v>
      </c>
      <c r="C11" s="14"/>
      <c r="D11" s="14" t="s">
        <v>72</v>
      </c>
      <c r="E11" s="14"/>
      <c r="F11" s="14"/>
      <c r="G11" s="6" t="s">
        <v>8</v>
      </c>
      <c r="H11" s="6" t="s">
        <v>14</v>
      </c>
    </row>
    <row r="12" spans="1:8" x14ac:dyDescent="0.25">
      <c r="A12" s="14">
        <v>109</v>
      </c>
      <c r="B12" s="4" t="s">
        <v>17</v>
      </c>
      <c r="C12" s="14"/>
      <c r="D12" s="14">
        <v>20.2</v>
      </c>
      <c r="E12" s="14"/>
      <c r="F12" s="14"/>
      <c r="G12" s="6" t="s">
        <v>12</v>
      </c>
      <c r="H12" s="6"/>
    </row>
    <row r="13" spans="1:8" x14ac:dyDescent="0.25">
      <c r="A13" s="14">
        <v>110</v>
      </c>
      <c r="B13" s="4" t="s">
        <v>18</v>
      </c>
      <c r="C13" s="14"/>
      <c r="D13" s="14">
        <v>19.600000000000001</v>
      </c>
      <c r="E13" s="14"/>
      <c r="F13" s="14"/>
      <c r="G13" s="6" t="s">
        <v>12</v>
      </c>
      <c r="H13" s="6"/>
    </row>
    <row r="14" spans="1:8" x14ac:dyDescent="0.25">
      <c r="A14" s="14">
        <v>111</v>
      </c>
      <c r="B14" s="4" t="s">
        <v>13</v>
      </c>
      <c r="C14" s="14"/>
      <c r="D14" s="14" t="s">
        <v>73</v>
      </c>
      <c r="E14" s="14"/>
      <c r="F14" s="14"/>
      <c r="G14" s="6" t="s">
        <v>8</v>
      </c>
      <c r="H14" s="6" t="s">
        <v>14</v>
      </c>
    </row>
    <row r="15" spans="1:8" x14ac:dyDescent="0.25">
      <c r="A15" s="14">
        <v>112</v>
      </c>
      <c r="B15" s="4" t="s">
        <v>19</v>
      </c>
      <c r="C15" s="14"/>
      <c r="D15" s="14">
        <v>18</v>
      </c>
      <c r="E15" s="14"/>
      <c r="F15" s="14"/>
      <c r="G15" s="6" t="s">
        <v>12</v>
      </c>
      <c r="H15" s="6"/>
    </row>
    <row r="16" spans="1:8" x14ac:dyDescent="0.25">
      <c r="A16" s="14">
        <v>113</v>
      </c>
      <c r="B16" s="4" t="s">
        <v>20</v>
      </c>
      <c r="C16" s="14"/>
      <c r="D16" s="14"/>
      <c r="E16" s="14">
        <v>4.7</v>
      </c>
      <c r="F16" s="14"/>
      <c r="G16" s="6" t="s">
        <v>8</v>
      </c>
      <c r="H16" s="6"/>
    </row>
    <row r="17" spans="1:8" x14ac:dyDescent="0.25">
      <c r="A17" s="14">
        <v>114</v>
      </c>
      <c r="B17" s="4" t="s">
        <v>21</v>
      </c>
      <c r="C17" s="14" t="s">
        <v>74</v>
      </c>
      <c r="D17" s="14"/>
      <c r="E17" s="14"/>
      <c r="F17" s="14"/>
      <c r="G17" s="6" t="s">
        <v>8</v>
      </c>
      <c r="H17" s="6" t="s">
        <v>14</v>
      </c>
    </row>
    <row r="18" spans="1:8" x14ac:dyDescent="0.25">
      <c r="A18" s="14">
        <v>115</v>
      </c>
      <c r="B18" s="4" t="s">
        <v>22</v>
      </c>
      <c r="C18" s="14" t="s">
        <v>75</v>
      </c>
      <c r="D18" s="14"/>
      <c r="E18" s="14"/>
      <c r="F18" s="14"/>
      <c r="G18" s="6" t="s">
        <v>8</v>
      </c>
      <c r="H18" s="6" t="s">
        <v>14</v>
      </c>
    </row>
    <row r="19" spans="1:8" x14ac:dyDescent="0.25">
      <c r="A19" s="14">
        <v>116</v>
      </c>
      <c r="B19" s="4" t="s">
        <v>23</v>
      </c>
      <c r="C19" s="14"/>
      <c r="D19" s="14">
        <v>13.8</v>
      </c>
      <c r="E19" s="14"/>
      <c r="F19" s="14"/>
      <c r="G19" s="6" t="s">
        <v>12</v>
      </c>
      <c r="H19" s="6"/>
    </row>
    <row r="20" spans="1:8" x14ac:dyDescent="0.25">
      <c r="A20" s="14">
        <v>117</v>
      </c>
      <c r="B20" s="4" t="s">
        <v>76</v>
      </c>
      <c r="C20" s="14"/>
      <c r="D20" s="14">
        <v>6.3</v>
      </c>
      <c r="E20" s="14"/>
      <c r="F20" s="14"/>
      <c r="G20" s="6" t="s">
        <v>12</v>
      </c>
      <c r="H20" s="6"/>
    </row>
    <row r="21" spans="1:8" x14ac:dyDescent="0.25">
      <c r="A21" s="14">
        <v>118</v>
      </c>
      <c r="B21" s="4" t="s">
        <v>24</v>
      </c>
      <c r="C21" s="14">
        <v>17.899999999999999</v>
      </c>
      <c r="D21" s="14"/>
      <c r="E21" s="14"/>
      <c r="F21" s="14"/>
      <c r="G21" s="6" t="s">
        <v>8</v>
      </c>
      <c r="H21" s="6"/>
    </row>
    <row r="22" spans="1:8" x14ac:dyDescent="0.25">
      <c r="A22" s="14">
        <v>119</v>
      </c>
      <c r="B22" s="4" t="s">
        <v>41</v>
      </c>
      <c r="C22" s="14"/>
      <c r="D22" s="14">
        <v>19</v>
      </c>
      <c r="E22" s="14"/>
      <c r="F22" s="14"/>
      <c r="G22" s="6" t="s">
        <v>8</v>
      </c>
      <c r="H22" s="6"/>
    </row>
    <row r="23" spans="1:8" x14ac:dyDescent="0.25">
      <c r="A23" s="14">
        <v>120</v>
      </c>
      <c r="B23" s="4" t="s">
        <v>25</v>
      </c>
      <c r="C23" s="14" t="s">
        <v>77</v>
      </c>
      <c r="D23" s="14"/>
      <c r="E23" s="14"/>
      <c r="F23" s="14"/>
      <c r="G23" s="6" t="s">
        <v>8</v>
      </c>
      <c r="H23" s="6" t="s">
        <v>14</v>
      </c>
    </row>
    <row r="24" spans="1:8" x14ac:dyDescent="0.25">
      <c r="A24" s="14">
        <v>121</v>
      </c>
      <c r="B24" s="4" t="s">
        <v>26</v>
      </c>
      <c r="C24" s="14"/>
      <c r="D24" s="14"/>
      <c r="E24" s="14"/>
      <c r="F24" s="14"/>
      <c r="G24" s="6"/>
      <c r="H24" s="6"/>
    </row>
    <row r="25" spans="1:8" x14ac:dyDescent="0.25">
      <c r="A25" s="14">
        <v>122</v>
      </c>
      <c r="B25" s="4" t="s">
        <v>27</v>
      </c>
      <c r="C25" s="14"/>
      <c r="D25" s="14" t="s">
        <v>78</v>
      </c>
      <c r="E25" s="14"/>
      <c r="F25" s="14"/>
      <c r="G25" s="6" t="s">
        <v>8</v>
      </c>
      <c r="H25" s="6" t="s">
        <v>14</v>
      </c>
    </row>
    <row r="26" spans="1:8" x14ac:dyDescent="0.25">
      <c r="A26" s="14">
        <v>123</v>
      </c>
      <c r="B26" s="4" t="s">
        <v>28</v>
      </c>
      <c r="C26" s="14"/>
      <c r="D26" s="14">
        <v>34.4</v>
      </c>
      <c r="E26" s="14"/>
      <c r="F26" s="14"/>
      <c r="G26" s="6" t="s">
        <v>12</v>
      </c>
      <c r="H26" s="6"/>
    </row>
    <row r="27" spans="1:8" x14ac:dyDescent="0.25">
      <c r="A27" s="14">
        <v>124</v>
      </c>
      <c r="B27" s="4" t="s">
        <v>29</v>
      </c>
      <c r="C27" s="14"/>
      <c r="D27" s="14"/>
      <c r="E27" s="14"/>
      <c r="F27" s="14"/>
      <c r="G27" s="6" t="s">
        <v>12</v>
      </c>
      <c r="H27" s="6"/>
    </row>
    <row r="28" spans="1:8" x14ac:dyDescent="0.25">
      <c r="A28" s="14">
        <v>125</v>
      </c>
      <c r="B28" s="4" t="s">
        <v>7</v>
      </c>
      <c r="C28" s="14"/>
      <c r="D28" s="14"/>
      <c r="E28" s="14"/>
      <c r="F28" s="14"/>
      <c r="G28" s="6" t="s">
        <v>8</v>
      </c>
      <c r="H28" s="6"/>
    </row>
    <row r="29" spans="1:8" x14ac:dyDescent="0.25">
      <c r="A29" s="14">
        <v>126</v>
      </c>
      <c r="B29" s="4" t="s">
        <v>30</v>
      </c>
      <c r="C29" s="14"/>
      <c r="D29" s="14"/>
      <c r="E29" s="14"/>
      <c r="F29" s="14"/>
      <c r="G29" s="6" t="s">
        <v>8</v>
      </c>
      <c r="H29" s="6"/>
    </row>
    <row r="30" spans="1:8" x14ac:dyDescent="0.25">
      <c r="A30" s="14">
        <v>127</v>
      </c>
      <c r="B30" s="4" t="s">
        <v>31</v>
      </c>
      <c r="C30" s="14"/>
      <c r="D30" s="14"/>
      <c r="E30" s="14"/>
      <c r="F30" s="14"/>
      <c r="G30" s="6" t="s">
        <v>8</v>
      </c>
      <c r="H30" s="6" t="s">
        <v>14</v>
      </c>
    </row>
    <row r="31" spans="1:8" x14ac:dyDescent="0.25">
      <c r="A31" s="14">
        <v>128</v>
      </c>
      <c r="B31" s="4" t="s">
        <v>32</v>
      </c>
      <c r="C31" s="14"/>
      <c r="D31" s="14"/>
      <c r="E31" s="14"/>
      <c r="F31" s="14"/>
      <c r="G31" s="6" t="s">
        <v>8</v>
      </c>
      <c r="H31" s="6"/>
    </row>
    <row r="32" spans="1:8" x14ac:dyDescent="0.25">
      <c r="A32" s="14">
        <v>129</v>
      </c>
      <c r="B32" s="4" t="s">
        <v>33</v>
      </c>
      <c r="C32" s="14"/>
      <c r="D32" s="14">
        <v>13</v>
      </c>
      <c r="E32" s="14"/>
      <c r="F32" s="14"/>
      <c r="G32" s="6" t="s">
        <v>12</v>
      </c>
      <c r="H32" s="6"/>
    </row>
    <row r="33" spans="1:8" x14ac:dyDescent="0.25">
      <c r="A33" s="14">
        <v>130</v>
      </c>
      <c r="B33" s="4" t="s">
        <v>33</v>
      </c>
      <c r="C33" s="14"/>
      <c r="D33" s="14"/>
      <c r="E33" s="14"/>
      <c r="F33" s="14"/>
      <c r="G33" s="6" t="s">
        <v>12</v>
      </c>
      <c r="H33" s="6"/>
    </row>
    <row r="34" spans="1:8" x14ac:dyDescent="0.25">
      <c r="A34" s="14" t="s">
        <v>34</v>
      </c>
      <c r="B34" s="4" t="s">
        <v>35</v>
      </c>
      <c r="C34" s="14"/>
      <c r="D34" s="14">
        <v>3.3</v>
      </c>
      <c r="E34" s="14"/>
      <c r="F34" s="14"/>
      <c r="G34" s="6" t="s">
        <v>8</v>
      </c>
      <c r="H34" s="6"/>
    </row>
    <row r="35" spans="1:8" x14ac:dyDescent="0.25">
      <c r="A35" s="14" t="s">
        <v>36</v>
      </c>
      <c r="B35" s="4" t="s">
        <v>13</v>
      </c>
      <c r="C35" s="14"/>
      <c r="D35" s="14" t="s">
        <v>80</v>
      </c>
      <c r="E35" s="14"/>
      <c r="F35" s="14"/>
      <c r="G35" s="6" t="s">
        <v>8</v>
      </c>
      <c r="H35" s="6" t="s">
        <v>14</v>
      </c>
    </row>
    <row r="36" spans="1:8" x14ac:dyDescent="0.25">
      <c r="A36" s="14">
        <v>132</v>
      </c>
      <c r="B36" s="4" t="s">
        <v>37</v>
      </c>
      <c r="C36" s="14"/>
      <c r="D36" s="14">
        <v>33.4</v>
      </c>
      <c r="E36" s="14"/>
      <c r="F36" s="14"/>
      <c r="G36" s="6" t="s">
        <v>5</v>
      </c>
      <c r="H36" s="6"/>
    </row>
    <row r="37" spans="1:8" x14ac:dyDescent="0.25">
      <c r="A37" s="14">
        <v>133</v>
      </c>
      <c r="B37" s="4" t="s">
        <v>38</v>
      </c>
      <c r="C37" s="14"/>
      <c r="D37" s="14"/>
      <c r="E37" s="14">
        <v>15.8</v>
      </c>
      <c r="F37" s="14"/>
      <c r="G37" s="6" t="s">
        <v>12</v>
      </c>
      <c r="H37" s="6"/>
    </row>
    <row r="38" spans="1:8" x14ac:dyDescent="0.25">
      <c r="A38" s="14">
        <v>134</v>
      </c>
      <c r="B38" s="4" t="s">
        <v>9</v>
      </c>
      <c r="C38" s="14"/>
      <c r="D38" s="14"/>
      <c r="E38" s="14">
        <v>42.9</v>
      </c>
      <c r="F38" s="14"/>
      <c r="G38" s="6" t="s">
        <v>5</v>
      </c>
      <c r="H38" s="6"/>
    </row>
    <row r="39" spans="1:8" x14ac:dyDescent="0.25">
      <c r="A39" s="14">
        <v>135</v>
      </c>
      <c r="B39" s="4" t="s">
        <v>7</v>
      </c>
      <c r="C39" s="14"/>
      <c r="D39" s="14">
        <v>14.4</v>
      </c>
      <c r="E39" s="14"/>
      <c r="F39" s="14"/>
      <c r="G39" s="6" t="s">
        <v>8</v>
      </c>
      <c r="H39" s="6"/>
    </row>
    <row r="40" spans="1:8" x14ac:dyDescent="0.25">
      <c r="A40" s="14">
        <v>136</v>
      </c>
      <c r="B40" s="4" t="s">
        <v>7</v>
      </c>
      <c r="C40" s="14">
        <v>31.2</v>
      </c>
      <c r="D40" s="14"/>
      <c r="E40" s="14"/>
      <c r="F40" s="14"/>
      <c r="G40" s="6" t="s">
        <v>8</v>
      </c>
      <c r="H40" s="6"/>
    </row>
    <row r="41" spans="1:8" x14ac:dyDescent="0.25">
      <c r="A41" s="14">
        <v>137</v>
      </c>
      <c r="B41" s="4" t="s">
        <v>81</v>
      </c>
      <c r="C41" s="14"/>
      <c r="D41" s="14"/>
      <c r="E41" s="14"/>
      <c r="F41" s="14">
        <v>110</v>
      </c>
      <c r="G41" s="6" t="s">
        <v>82</v>
      </c>
      <c r="H41" s="6"/>
    </row>
    <row r="42" spans="1:8" ht="15.75" thickBot="1" x14ac:dyDescent="0.3">
      <c r="A42" s="19">
        <v>138</v>
      </c>
      <c r="B42" s="20" t="s">
        <v>20</v>
      </c>
      <c r="C42" s="27"/>
      <c r="D42" s="27"/>
      <c r="E42" s="27">
        <v>1.26</v>
      </c>
      <c r="F42" s="28"/>
      <c r="G42" s="23" t="s">
        <v>8</v>
      </c>
      <c r="H42" s="21"/>
    </row>
    <row r="43" spans="1:8" ht="15.75" thickBot="1" x14ac:dyDescent="0.3">
      <c r="A43" s="32"/>
      <c r="B43" s="36" t="s">
        <v>95</v>
      </c>
      <c r="C43" s="36">
        <v>1451.5</v>
      </c>
      <c r="D43" s="36">
        <v>355.6</v>
      </c>
      <c r="E43" s="36">
        <v>100.9</v>
      </c>
      <c r="F43" s="37">
        <v>110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activeCell="F11" sqref="F11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90" t="s">
        <v>114</v>
      </c>
      <c r="B1" s="91"/>
      <c r="C1" s="91"/>
      <c r="D1" s="91"/>
      <c r="E1" s="91"/>
      <c r="F1" s="91"/>
      <c r="G1" s="91"/>
      <c r="H1" s="92"/>
    </row>
    <row r="2" spans="1:8" ht="16.5" thickTop="1" thickBot="1" x14ac:dyDescent="0.3">
      <c r="A2" s="5" t="s">
        <v>87</v>
      </c>
      <c r="B2" s="2" t="s">
        <v>1</v>
      </c>
      <c r="C2" s="40" t="s">
        <v>61</v>
      </c>
      <c r="D2" s="10" t="s">
        <v>62</v>
      </c>
      <c r="E2" s="11" t="s">
        <v>63</v>
      </c>
      <c r="F2" s="12" t="s">
        <v>64</v>
      </c>
      <c r="G2" s="5" t="s">
        <v>2</v>
      </c>
      <c r="H2" s="5" t="s">
        <v>3</v>
      </c>
    </row>
    <row r="3" spans="1:8" ht="15.75" thickTop="1" x14ac:dyDescent="0.25">
      <c r="A3" s="16">
        <v>201</v>
      </c>
      <c r="B3" s="3" t="s">
        <v>39</v>
      </c>
      <c r="C3" s="16"/>
      <c r="D3" s="16">
        <v>129.9</v>
      </c>
      <c r="E3" s="16"/>
      <c r="F3" s="9"/>
      <c r="G3" s="9" t="s">
        <v>40</v>
      </c>
      <c r="H3" s="9"/>
    </row>
    <row r="4" spans="1:8" x14ac:dyDescent="0.25">
      <c r="A4" s="14">
        <v>202</v>
      </c>
      <c r="B4" s="4" t="s">
        <v>41</v>
      </c>
      <c r="C4" s="14"/>
      <c r="D4" s="14"/>
      <c r="E4" s="14">
        <v>15.3</v>
      </c>
      <c r="F4" s="6"/>
      <c r="G4" s="6" t="s">
        <v>8</v>
      </c>
      <c r="H4" s="6"/>
    </row>
    <row r="5" spans="1:8" x14ac:dyDescent="0.25">
      <c r="A5" s="14">
        <v>203</v>
      </c>
      <c r="B5" s="4" t="s">
        <v>42</v>
      </c>
      <c r="C5" s="14"/>
      <c r="D5" s="14"/>
      <c r="E5" s="14">
        <v>36.299999999999997</v>
      </c>
      <c r="F5" s="6"/>
      <c r="G5" s="6" t="s">
        <v>8</v>
      </c>
      <c r="H5" s="6"/>
    </row>
    <row r="6" spans="1:8" x14ac:dyDescent="0.25">
      <c r="A6" s="14">
        <v>204</v>
      </c>
      <c r="B6" s="4" t="s">
        <v>43</v>
      </c>
      <c r="C6" s="14"/>
      <c r="D6" s="14"/>
      <c r="E6" s="14">
        <v>13.7</v>
      </c>
      <c r="F6" s="6"/>
      <c r="G6" s="6" t="s">
        <v>12</v>
      </c>
      <c r="H6" s="6"/>
    </row>
    <row r="7" spans="1:8" ht="15.75" thickBot="1" x14ac:dyDescent="0.3">
      <c r="A7" s="14">
        <v>205</v>
      </c>
      <c r="B7" s="4" t="s">
        <v>41</v>
      </c>
      <c r="C7" s="24"/>
      <c r="D7" s="14">
        <v>18</v>
      </c>
      <c r="E7" s="14"/>
      <c r="F7" s="6"/>
      <c r="G7" s="6" t="s">
        <v>8</v>
      </c>
      <c r="H7" s="6"/>
    </row>
    <row r="8" spans="1:8" ht="16.5" thickTop="1" thickBot="1" x14ac:dyDescent="0.3">
      <c r="A8" s="14">
        <v>206</v>
      </c>
      <c r="B8" s="1" t="s">
        <v>44</v>
      </c>
      <c r="C8" s="25"/>
      <c r="D8" s="26">
        <v>33.6</v>
      </c>
      <c r="E8" s="14"/>
      <c r="F8" s="6"/>
      <c r="G8" s="6" t="s">
        <v>45</v>
      </c>
      <c r="H8" s="6"/>
    </row>
    <row r="9" spans="1:8" ht="15.75" thickTop="1" x14ac:dyDescent="0.25">
      <c r="A9" s="14">
        <v>207</v>
      </c>
      <c r="B9" s="4" t="s">
        <v>21</v>
      </c>
      <c r="C9" s="16"/>
      <c r="D9" s="14" t="s">
        <v>83</v>
      </c>
      <c r="E9" s="14"/>
      <c r="F9" s="6"/>
      <c r="G9" s="6" t="s">
        <v>46</v>
      </c>
      <c r="H9" s="6" t="s">
        <v>14</v>
      </c>
    </row>
    <row r="10" spans="1:8" x14ac:dyDescent="0.25">
      <c r="A10" s="14">
        <v>208</v>
      </c>
      <c r="B10" s="4" t="s">
        <v>22</v>
      </c>
      <c r="C10" s="14"/>
      <c r="D10" s="14" t="s">
        <v>84</v>
      </c>
      <c r="E10" s="14"/>
      <c r="F10" s="6"/>
      <c r="G10" s="6" t="s">
        <v>46</v>
      </c>
      <c r="H10" s="6" t="s">
        <v>14</v>
      </c>
    </row>
    <row r="11" spans="1:8" x14ac:dyDescent="0.25">
      <c r="A11" s="14">
        <v>209</v>
      </c>
      <c r="B11" s="4" t="s">
        <v>47</v>
      </c>
      <c r="C11" s="14"/>
      <c r="D11" s="14">
        <v>42.4</v>
      </c>
      <c r="E11" s="14"/>
      <c r="F11" s="6"/>
      <c r="G11" s="6" t="s">
        <v>8</v>
      </c>
      <c r="H11" s="6"/>
    </row>
    <row r="12" spans="1:8" x14ac:dyDescent="0.25">
      <c r="A12" s="14">
        <v>210</v>
      </c>
      <c r="B12" s="4" t="s">
        <v>48</v>
      </c>
      <c r="C12" s="14"/>
      <c r="D12" s="14"/>
      <c r="E12" s="14"/>
      <c r="F12" s="6"/>
      <c r="G12" s="6" t="s">
        <v>12</v>
      </c>
      <c r="H12" s="6"/>
    </row>
    <row r="13" spans="1:8" x14ac:dyDescent="0.25">
      <c r="A13" s="14" t="s">
        <v>49</v>
      </c>
      <c r="B13" s="4" t="s">
        <v>50</v>
      </c>
      <c r="C13" s="14"/>
      <c r="D13" s="14"/>
      <c r="E13" s="14"/>
      <c r="F13" s="6"/>
      <c r="G13" s="6" t="s">
        <v>8</v>
      </c>
      <c r="H13" s="6" t="s">
        <v>14</v>
      </c>
    </row>
    <row r="14" spans="1:8" x14ac:dyDescent="0.25">
      <c r="A14" s="14">
        <v>211</v>
      </c>
      <c r="B14" s="4" t="s">
        <v>51</v>
      </c>
      <c r="C14" s="14"/>
      <c r="D14" s="14"/>
      <c r="E14" s="14" t="s">
        <v>85</v>
      </c>
      <c r="F14" s="6"/>
      <c r="G14" s="6" t="s">
        <v>8</v>
      </c>
      <c r="H14" s="6" t="s">
        <v>14</v>
      </c>
    </row>
    <row r="15" spans="1:8" x14ac:dyDescent="0.25">
      <c r="A15" s="14">
        <v>212</v>
      </c>
      <c r="B15" s="4" t="s">
        <v>52</v>
      </c>
      <c r="C15" s="14"/>
      <c r="D15" s="14"/>
      <c r="E15" s="14">
        <v>2.8</v>
      </c>
      <c r="F15" s="6"/>
      <c r="G15" s="6" t="s">
        <v>8</v>
      </c>
      <c r="H15" s="6"/>
    </row>
    <row r="16" spans="1:8" x14ac:dyDescent="0.25">
      <c r="A16" s="14">
        <v>213</v>
      </c>
      <c r="B16" s="4" t="s">
        <v>53</v>
      </c>
      <c r="C16" s="14"/>
      <c r="D16" s="14">
        <v>43.3</v>
      </c>
      <c r="E16" s="14"/>
      <c r="F16" s="6"/>
      <c r="G16" s="6" t="s">
        <v>12</v>
      </c>
      <c r="H16" s="6"/>
    </row>
    <row r="17" spans="1:8" x14ac:dyDescent="0.25">
      <c r="A17" s="14" t="s">
        <v>54</v>
      </c>
      <c r="B17" s="4" t="s">
        <v>55</v>
      </c>
      <c r="C17" s="14"/>
      <c r="D17" s="14">
        <v>12.3</v>
      </c>
      <c r="E17" s="14"/>
      <c r="F17" s="6"/>
      <c r="G17" s="6" t="s">
        <v>12</v>
      </c>
      <c r="H17" s="6"/>
    </row>
    <row r="18" spans="1:8" x14ac:dyDescent="0.25">
      <c r="A18" s="14" t="s">
        <v>56</v>
      </c>
      <c r="B18" s="4" t="s">
        <v>55</v>
      </c>
      <c r="C18" s="14"/>
      <c r="D18" s="14">
        <v>10.95</v>
      </c>
      <c r="E18" s="14"/>
      <c r="F18" s="6"/>
      <c r="G18" s="6" t="s">
        <v>12</v>
      </c>
      <c r="H18" s="6"/>
    </row>
    <row r="19" spans="1:8" x14ac:dyDescent="0.25">
      <c r="A19" s="14" t="s">
        <v>57</v>
      </c>
      <c r="B19" s="4" t="s">
        <v>58</v>
      </c>
      <c r="C19" s="14"/>
      <c r="D19" s="14" t="s">
        <v>86</v>
      </c>
      <c r="E19" s="14"/>
      <c r="F19" s="6"/>
      <c r="G19" s="6" t="s">
        <v>8</v>
      </c>
      <c r="H19" s="6" t="s">
        <v>14</v>
      </c>
    </row>
    <row r="20" spans="1:8" x14ac:dyDescent="0.25">
      <c r="A20" s="14" t="s">
        <v>59</v>
      </c>
      <c r="B20" s="4" t="s">
        <v>13</v>
      </c>
      <c r="C20" s="14"/>
      <c r="D20" s="14" t="s">
        <v>86</v>
      </c>
      <c r="E20" s="14"/>
      <c r="F20" s="6"/>
      <c r="G20" s="6" t="s">
        <v>8</v>
      </c>
      <c r="H20" s="6" t="s">
        <v>14</v>
      </c>
    </row>
    <row r="21" spans="1:8" ht="15.75" thickBot="1" x14ac:dyDescent="0.3">
      <c r="A21" s="15">
        <v>216</v>
      </c>
      <c r="B21" s="8" t="s">
        <v>60</v>
      </c>
      <c r="C21" s="15"/>
      <c r="D21" s="15">
        <v>64</v>
      </c>
      <c r="E21" s="15"/>
      <c r="F21" s="7"/>
      <c r="G21" s="7" t="s">
        <v>5</v>
      </c>
      <c r="H21" s="7"/>
    </row>
    <row r="22" spans="1:8" ht="15.75" thickBot="1" x14ac:dyDescent="0.3">
      <c r="A22" s="32"/>
      <c r="B22" s="36" t="s">
        <v>95</v>
      </c>
      <c r="C22" s="38">
        <v>0</v>
      </c>
      <c r="D22" s="36">
        <v>514.20000000000005</v>
      </c>
      <c r="E22" s="36">
        <v>82.6</v>
      </c>
      <c r="F22" s="37">
        <v>0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C13" sqref="C13"/>
    </sheetView>
  </sheetViews>
  <sheetFormatPr defaultRowHeight="15" x14ac:dyDescent="0.25"/>
  <cols>
    <col min="3" max="3" width="119.140625" customWidth="1"/>
  </cols>
  <sheetData>
    <row r="1" spans="1:3" ht="15.75" thickBot="1" x14ac:dyDescent="0.3">
      <c r="A1" s="96" t="s">
        <v>115</v>
      </c>
      <c r="B1" s="97"/>
      <c r="C1" s="98"/>
    </row>
    <row r="2" spans="1:3" x14ac:dyDescent="0.25">
      <c r="A2" s="93" t="s">
        <v>68</v>
      </c>
      <c r="B2" s="99"/>
      <c r="C2" s="84" t="s">
        <v>129</v>
      </c>
    </row>
    <row r="3" spans="1:3" x14ac:dyDescent="0.25">
      <c r="A3" s="94"/>
      <c r="B3" s="100"/>
      <c r="C3" s="30"/>
    </row>
    <row r="4" spans="1:3" x14ac:dyDescent="0.25">
      <c r="A4" s="94"/>
      <c r="B4" s="100"/>
      <c r="C4" s="30"/>
    </row>
    <row r="5" spans="1:3" x14ac:dyDescent="0.25">
      <c r="A5" s="94"/>
      <c r="B5" s="100"/>
      <c r="C5" s="30"/>
    </row>
    <row r="6" spans="1:3" x14ac:dyDescent="0.25">
      <c r="A6" s="94"/>
      <c r="B6" s="100"/>
      <c r="C6" s="30" t="s">
        <v>65</v>
      </c>
    </row>
    <row r="7" spans="1:3" x14ac:dyDescent="0.25">
      <c r="A7" s="94"/>
      <c r="B7" s="100"/>
      <c r="C7" s="30" t="s">
        <v>66</v>
      </c>
    </row>
    <row r="8" spans="1:3" ht="15.75" thickBot="1" x14ac:dyDescent="0.3">
      <c r="A8" s="95"/>
      <c r="B8" s="101"/>
      <c r="C8" s="31" t="s">
        <v>67</v>
      </c>
    </row>
    <row r="9" spans="1:3" ht="15" customHeight="1" x14ac:dyDescent="0.25">
      <c r="A9" s="104" t="s">
        <v>69</v>
      </c>
      <c r="B9" s="110"/>
      <c r="C9" s="84" t="s">
        <v>129</v>
      </c>
    </row>
    <row r="10" spans="1:3" ht="15.75" customHeight="1" x14ac:dyDescent="0.25">
      <c r="A10" s="105"/>
      <c r="B10" s="111"/>
      <c r="C10" s="30"/>
    </row>
    <row r="11" spans="1:3" ht="17.25" customHeight="1" x14ac:dyDescent="0.25">
      <c r="A11" s="105"/>
      <c r="B11" s="111"/>
      <c r="C11" s="30"/>
    </row>
    <row r="12" spans="1:3" ht="17.25" customHeight="1" x14ac:dyDescent="0.25">
      <c r="A12" s="105"/>
      <c r="B12" s="111"/>
      <c r="C12" s="30" t="s">
        <v>91</v>
      </c>
    </row>
    <row r="13" spans="1:3" ht="17.25" customHeight="1" thickBot="1" x14ac:dyDescent="0.3">
      <c r="A13" s="106"/>
      <c r="B13" s="112"/>
      <c r="C13" s="31" t="s">
        <v>130</v>
      </c>
    </row>
    <row r="14" spans="1:3" ht="21.75" customHeight="1" x14ac:dyDescent="0.25">
      <c r="A14" s="104" t="s">
        <v>70</v>
      </c>
      <c r="B14" s="113"/>
      <c r="C14" s="29" t="s">
        <v>111</v>
      </c>
    </row>
    <row r="15" spans="1:3" ht="15.75" customHeight="1" thickBot="1" x14ac:dyDescent="0.3">
      <c r="A15" s="106"/>
      <c r="B15" s="114"/>
      <c r="C15" s="33"/>
    </row>
    <row r="16" spans="1:3" x14ac:dyDescent="0.25">
      <c r="A16" s="93" t="s">
        <v>71</v>
      </c>
      <c r="B16" s="102"/>
      <c r="C16" s="29" t="s">
        <v>93</v>
      </c>
    </row>
    <row r="17" spans="1:4" ht="15.75" thickBot="1" x14ac:dyDescent="0.3">
      <c r="A17" s="95"/>
      <c r="B17" s="103"/>
      <c r="C17" s="31" t="s">
        <v>92</v>
      </c>
    </row>
    <row r="19" spans="1:4" x14ac:dyDescent="0.25">
      <c r="A19" t="s">
        <v>110</v>
      </c>
    </row>
    <row r="20" spans="1:4" ht="15.75" thickBot="1" x14ac:dyDescent="0.3">
      <c r="A20" s="22"/>
      <c r="B20" s="22"/>
      <c r="C20" s="22"/>
    </row>
    <row r="21" spans="1:4" x14ac:dyDescent="0.25">
      <c r="A21" s="104" t="s">
        <v>120</v>
      </c>
      <c r="B21" s="107"/>
      <c r="C21" s="32" t="s">
        <v>121</v>
      </c>
    </row>
    <row r="22" spans="1:4" x14ac:dyDescent="0.25">
      <c r="A22" s="105"/>
      <c r="B22" s="108"/>
      <c r="C22" s="33"/>
    </row>
    <row r="23" spans="1:4" x14ac:dyDescent="0.25">
      <c r="A23" s="105"/>
      <c r="B23" s="108"/>
      <c r="C23" s="33" t="s">
        <v>117</v>
      </c>
    </row>
    <row r="24" spans="1:4" x14ac:dyDescent="0.25">
      <c r="A24" s="105"/>
      <c r="B24" s="108"/>
      <c r="C24" s="33" t="s">
        <v>118</v>
      </c>
    </row>
    <row r="25" spans="1:4" ht="15.75" thickBot="1" x14ac:dyDescent="0.3">
      <c r="A25" s="106"/>
      <c r="B25" s="109"/>
      <c r="C25" s="31" t="s">
        <v>119</v>
      </c>
    </row>
    <row r="27" spans="1:4" x14ac:dyDescent="0.25">
      <c r="C27" s="82" t="s">
        <v>128</v>
      </c>
      <c r="D27" s="35"/>
    </row>
    <row r="28" spans="1:4" x14ac:dyDescent="0.25">
      <c r="C28" s="35" t="s">
        <v>101</v>
      </c>
      <c r="D28" s="39"/>
    </row>
    <row r="29" spans="1:4" x14ac:dyDescent="0.25">
      <c r="C29" s="35" t="s">
        <v>102</v>
      </c>
      <c r="D29" s="39"/>
    </row>
    <row r="30" spans="1:4" x14ac:dyDescent="0.25">
      <c r="C30" s="35" t="s">
        <v>103</v>
      </c>
      <c r="D30" s="39"/>
    </row>
    <row r="31" spans="1:4" x14ac:dyDescent="0.25">
      <c r="C31" s="35" t="s">
        <v>104</v>
      </c>
      <c r="D31" s="39"/>
    </row>
  </sheetData>
  <mergeCells count="11">
    <mergeCell ref="A21:A25"/>
    <mergeCell ref="B21:B25"/>
    <mergeCell ref="A9:A13"/>
    <mergeCell ref="B9:B13"/>
    <mergeCell ref="A14:A15"/>
    <mergeCell ref="B14:B15"/>
    <mergeCell ref="A2:A8"/>
    <mergeCell ref="A16:A17"/>
    <mergeCell ref="A1:C1"/>
    <mergeCell ref="B2:B8"/>
    <mergeCell ref="B16:B17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topLeftCell="C1" workbookViewId="0">
      <selection activeCell="K5" sqref="K5"/>
    </sheetView>
  </sheetViews>
  <sheetFormatPr defaultRowHeight="15" x14ac:dyDescent="0.25"/>
  <cols>
    <col min="1" max="1" width="25.42578125" customWidth="1"/>
    <col min="2" max="14" width="15.7109375" customWidth="1"/>
  </cols>
  <sheetData>
    <row r="1" spans="1:13" x14ac:dyDescent="0.25">
      <c r="A1" s="116" t="s">
        <v>116</v>
      </c>
      <c r="B1" s="116"/>
      <c r="C1" s="116"/>
      <c r="D1" s="116"/>
      <c r="E1" s="116"/>
      <c r="F1" s="116"/>
      <c r="G1" s="116"/>
      <c r="H1" s="116"/>
      <c r="I1" s="116"/>
    </row>
    <row r="3" spans="1:13" ht="15.75" thickBot="1" x14ac:dyDescent="0.3">
      <c r="A3" s="34" t="s">
        <v>122</v>
      </c>
    </row>
    <row r="4" spans="1:13" x14ac:dyDescent="0.25">
      <c r="A4" s="54"/>
      <c r="B4" s="55" t="s">
        <v>68</v>
      </c>
      <c r="C4" s="56" t="s">
        <v>88</v>
      </c>
      <c r="D4" s="57" t="s">
        <v>69</v>
      </c>
      <c r="E4" s="56" t="s">
        <v>88</v>
      </c>
      <c r="F4" s="58" t="s">
        <v>70</v>
      </c>
      <c r="G4" s="56" t="s">
        <v>88</v>
      </c>
      <c r="H4" s="59" t="s">
        <v>71</v>
      </c>
      <c r="I4" s="60" t="s">
        <v>88</v>
      </c>
      <c r="J4" s="68" t="s">
        <v>120</v>
      </c>
      <c r="K4" s="60" t="s">
        <v>88</v>
      </c>
    </row>
    <row r="5" spans="1:13" ht="15.75" thickBot="1" x14ac:dyDescent="0.3">
      <c r="A5" s="61"/>
      <c r="B5" s="62" t="s">
        <v>90</v>
      </c>
      <c r="C5" s="75"/>
      <c r="D5" s="63" t="s">
        <v>90</v>
      </c>
      <c r="E5" s="75"/>
      <c r="F5" s="64" t="s">
        <v>90</v>
      </c>
      <c r="G5" s="75"/>
      <c r="H5" s="74" t="s">
        <v>90</v>
      </c>
      <c r="I5" s="76"/>
      <c r="J5" s="69" t="s">
        <v>90</v>
      </c>
      <c r="K5" s="76"/>
    </row>
    <row r="6" spans="1:13" x14ac:dyDescent="0.25">
      <c r="A6" s="35"/>
      <c r="B6" s="35"/>
      <c r="C6" s="35"/>
      <c r="D6" s="35"/>
      <c r="E6" s="35"/>
      <c r="F6" s="35"/>
      <c r="G6" s="35"/>
      <c r="H6" s="35"/>
      <c r="I6" s="35"/>
    </row>
    <row r="7" spans="1:13" ht="15.75" thickBot="1" x14ac:dyDescent="0.3">
      <c r="A7" s="72" t="s">
        <v>123</v>
      </c>
    </row>
    <row r="8" spans="1:13" x14ac:dyDescent="0.25">
      <c r="A8" s="54" t="s">
        <v>94</v>
      </c>
      <c r="B8" s="55" t="s">
        <v>68</v>
      </c>
      <c r="C8" s="56" t="s">
        <v>88</v>
      </c>
      <c r="D8" s="57" t="s">
        <v>69</v>
      </c>
      <c r="E8" s="56" t="s">
        <v>88</v>
      </c>
      <c r="F8" s="58" t="s">
        <v>70</v>
      </c>
      <c r="G8" s="56" t="s">
        <v>88</v>
      </c>
      <c r="H8" s="59" t="s">
        <v>71</v>
      </c>
      <c r="I8" s="60" t="s">
        <v>88</v>
      </c>
    </row>
    <row r="9" spans="1:13" x14ac:dyDescent="0.25">
      <c r="A9" s="66"/>
      <c r="B9" s="17"/>
      <c r="C9" s="17"/>
      <c r="D9" s="17"/>
      <c r="E9" s="17"/>
      <c r="F9" s="17"/>
      <c r="G9" s="17"/>
      <c r="H9" s="17"/>
      <c r="I9" s="18"/>
    </row>
    <row r="10" spans="1:13" x14ac:dyDescent="0.25">
      <c r="A10" s="66" t="s">
        <v>107</v>
      </c>
      <c r="B10" s="17">
        <v>1451.5</v>
      </c>
      <c r="C10" s="17"/>
      <c r="D10" s="17">
        <v>355.6</v>
      </c>
      <c r="E10" s="17"/>
      <c r="F10" s="17">
        <v>100.9</v>
      </c>
      <c r="G10" s="17"/>
      <c r="H10" s="17">
        <v>0</v>
      </c>
      <c r="I10" s="18"/>
    </row>
    <row r="11" spans="1:13" x14ac:dyDescent="0.25">
      <c r="A11" s="66" t="s">
        <v>108</v>
      </c>
      <c r="B11" s="17">
        <v>0</v>
      </c>
      <c r="C11" s="17"/>
      <c r="D11" s="17">
        <v>514.20000000000005</v>
      </c>
      <c r="E11" s="17"/>
      <c r="F11" s="17">
        <v>82.6</v>
      </c>
      <c r="G11" s="17"/>
      <c r="H11" s="17">
        <v>0</v>
      </c>
      <c r="I11" s="18"/>
    </row>
    <row r="12" spans="1:13" ht="15.75" thickBot="1" x14ac:dyDescent="0.3">
      <c r="A12" s="66" t="s">
        <v>109</v>
      </c>
      <c r="B12" s="17">
        <v>0</v>
      </c>
      <c r="C12" s="17"/>
      <c r="D12" s="17">
        <v>0</v>
      </c>
      <c r="E12" s="17"/>
      <c r="F12" s="17">
        <v>0</v>
      </c>
      <c r="G12" s="17"/>
      <c r="H12" s="17">
        <v>110</v>
      </c>
      <c r="I12" s="18"/>
      <c r="M12" t="s">
        <v>124</v>
      </c>
    </row>
    <row r="13" spans="1:13" ht="16.5" thickBot="1" x14ac:dyDescent="0.3">
      <c r="A13" s="61"/>
      <c r="B13" s="62">
        <v>1451.5</v>
      </c>
      <c r="C13" s="75"/>
      <c r="D13" s="63">
        <v>869.8</v>
      </c>
      <c r="E13" s="75"/>
      <c r="F13" s="64">
        <v>183.5</v>
      </c>
      <c r="G13" s="75"/>
      <c r="H13" s="65">
        <v>110</v>
      </c>
      <c r="I13" s="76"/>
      <c r="M13" s="79">
        <f>A13+C13+E13+G13+I13</f>
        <v>0</v>
      </c>
    </row>
    <row r="15" spans="1:13" ht="15.75" thickBot="1" x14ac:dyDescent="0.3">
      <c r="A15" s="72" t="s">
        <v>131</v>
      </c>
      <c r="B15" s="72"/>
      <c r="C15" s="72"/>
      <c r="D15" s="72"/>
      <c r="E15" s="72"/>
      <c r="F15" s="72"/>
      <c r="G15" s="72"/>
      <c r="H15" s="72"/>
    </row>
    <row r="16" spans="1:13" x14ac:dyDescent="0.25">
      <c r="A16" s="54" t="s">
        <v>94</v>
      </c>
      <c r="B16" s="55" t="s">
        <v>68</v>
      </c>
      <c r="C16" s="56" t="s">
        <v>88</v>
      </c>
      <c r="D16" s="57" t="s">
        <v>69</v>
      </c>
      <c r="E16" s="56" t="s">
        <v>88</v>
      </c>
      <c r="F16" s="58" t="s">
        <v>70</v>
      </c>
      <c r="G16" s="56" t="s">
        <v>88</v>
      </c>
      <c r="H16" s="59" t="s">
        <v>71</v>
      </c>
      <c r="I16" s="60" t="s">
        <v>88</v>
      </c>
      <c r="J16" s="68" t="s">
        <v>120</v>
      </c>
      <c r="K16" s="60" t="s">
        <v>88</v>
      </c>
    </row>
    <row r="17" spans="1:14" x14ac:dyDescent="0.25">
      <c r="A17" s="66"/>
      <c r="B17" s="17"/>
      <c r="C17" s="17"/>
      <c r="D17" s="17"/>
      <c r="E17" s="17"/>
      <c r="F17" s="17"/>
      <c r="G17" s="17"/>
      <c r="H17" s="17"/>
      <c r="I17" s="18"/>
      <c r="J17" s="71"/>
      <c r="K17" s="18"/>
    </row>
    <row r="18" spans="1:14" x14ac:dyDescent="0.25">
      <c r="A18" s="66" t="s">
        <v>107</v>
      </c>
      <c r="B18" s="17">
        <v>1451.5</v>
      </c>
      <c r="C18" s="17"/>
      <c r="D18" s="17">
        <v>355.6</v>
      </c>
      <c r="E18" s="17"/>
      <c r="F18" s="17">
        <v>100.9</v>
      </c>
      <c r="G18" s="17"/>
      <c r="H18" s="17">
        <v>0</v>
      </c>
      <c r="I18" s="18"/>
      <c r="J18" s="66"/>
      <c r="K18" s="4"/>
    </row>
    <row r="19" spans="1:14" x14ac:dyDescent="0.25">
      <c r="A19" s="66" t="s">
        <v>108</v>
      </c>
      <c r="B19" s="17">
        <v>0</v>
      </c>
      <c r="C19" s="17"/>
      <c r="D19" s="17">
        <v>514.20000000000005</v>
      </c>
      <c r="E19" s="17"/>
      <c r="F19" s="17">
        <v>82.6</v>
      </c>
      <c r="G19" s="17"/>
      <c r="H19" s="17">
        <v>0</v>
      </c>
      <c r="I19" s="18"/>
      <c r="J19" s="66"/>
      <c r="K19" s="4"/>
    </row>
    <row r="20" spans="1:14" ht="15.75" thickBot="1" x14ac:dyDescent="0.3">
      <c r="A20" s="66" t="s">
        <v>109</v>
      </c>
      <c r="B20" s="17">
        <v>0</v>
      </c>
      <c r="C20" s="17"/>
      <c r="D20" s="17">
        <v>0</v>
      </c>
      <c r="E20" s="17"/>
      <c r="F20" s="17">
        <v>0</v>
      </c>
      <c r="G20" s="17"/>
      <c r="H20" s="17">
        <v>110</v>
      </c>
      <c r="I20" s="18"/>
      <c r="J20" s="70"/>
      <c r="K20" s="33"/>
      <c r="M20" t="s">
        <v>132</v>
      </c>
    </row>
    <row r="21" spans="1:14" ht="15.75" thickBot="1" x14ac:dyDescent="0.3">
      <c r="A21" s="61"/>
      <c r="B21" s="62">
        <v>1451.5</v>
      </c>
      <c r="C21" s="77">
        <f>C13*9</f>
        <v>0</v>
      </c>
      <c r="D21" s="63">
        <v>869.2</v>
      </c>
      <c r="E21" s="77">
        <f>E13*10</f>
        <v>0</v>
      </c>
      <c r="F21" s="64">
        <v>183.5</v>
      </c>
      <c r="G21" s="77">
        <f>G13*10</f>
        <v>0</v>
      </c>
      <c r="H21" s="65">
        <v>110</v>
      </c>
      <c r="I21" s="78">
        <f>I13*10</f>
        <v>0</v>
      </c>
      <c r="J21" s="69">
        <v>73</v>
      </c>
      <c r="K21" s="83">
        <f>K5*J21*2</f>
        <v>0</v>
      </c>
      <c r="M21" s="88">
        <f>C21+E21+G21+I21+K21</f>
        <v>0</v>
      </c>
    </row>
    <row r="23" spans="1:14" x14ac:dyDescent="0.25">
      <c r="A23" s="81" t="s">
        <v>126</v>
      </c>
    </row>
    <row r="26" spans="1:14" x14ac:dyDescent="0.25">
      <c r="C26" s="73" t="s">
        <v>125</v>
      </c>
    </row>
    <row r="28" spans="1:14" x14ac:dyDescent="0.25">
      <c r="C28" s="17" t="s">
        <v>98</v>
      </c>
      <c r="D28" s="67"/>
      <c r="E28" s="67"/>
      <c r="F28" s="67"/>
      <c r="G28" s="85"/>
      <c r="H28" s="85"/>
    </row>
    <row r="29" spans="1:14" ht="15.75" x14ac:dyDescent="0.25">
      <c r="A29" t="s">
        <v>96</v>
      </c>
      <c r="C29" s="87">
        <f>M21</f>
        <v>0</v>
      </c>
      <c r="D29" s="86"/>
      <c r="E29" s="86"/>
      <c r="F29" s="86"/>
      <c r="G29" s="117"/>
      <c r="H29" s="117"/>
      <c r="N29" s="67"/>
    </row>
    <row r="30" spans="1:14" x14ac:dyDescent="0.25">
      <c r="A30" t="s">
        <v>89</v>
      </c>
      <c r="C30" s="80">
        <f>C29*0.21</f>
        <v>0</v>
      </c>
      <c r="D30" s="86"/>
      <c r="E30" s="86"/>
      <c r="F30" s="86"/>
      <c r="G30" s="115"/>
      <c r="H30" s="115"/>
    </row>
    <row r="31" spans="1:14" x14ac:dyDescent="0.25">
      <c r="A31" t="s">
        <v>97</v>
      </c>
      <c r="C31" s="89">
        <f>SUM(C29:C30)</f>
        <v>0</v>
      </c>
      <c r="D31" s="86"/>
      <c r="E31" s="86"/>
      <c r="F31" s="86"/>
      <c r="G31" s="115"/>
      <c r="H31" s="115"/>
    </row>
    <row r="33" spans="1:3" x14ac:dyDescent="0.25">
      <c r="A33" t="s">
        <v>99</v>
      </c>
      <c r="C33" t="s">
        <v>100</v>
      </c>
    </row>
    <row r="36" spans="1:3" x14ac:dyDescent="0.25">
      <c r="A36" t="s">
        <v>127</v>
      </c>
    </row>
  </sheetData>
  <sheetProtection password="C961" sheet="1" objects="1" scenarios="1"/>
  <mergeCells count="4">
    <mergeCell ref="G30:H30"/>
    <mergeCell ref="G31:H31"/>
    <mergeCell ref="A1:I1"/>
    <mergeCell ref="G29:H29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Objekt</vt:lpstr>
      <vt:lpstr>1.NP</vt:lpstr>
      <vt:lpstr>2.NP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2016-06-27T13:26:01Z</cp:lastPrinted>
  <dcterms:created xsi:type="dcterms:W3CDTF">2015-08-04T12:09:37Z</dcterms:created>
  <dcterms:modified xsi:type="dcterms:W3CDTF">2018-01-31T16:14:14Z</dcterms:modified>
</cp:coreProperties>
</file>